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4232" windowHeight="5136"/>
  </bookViews>
  <sheets>
    <sheet name="Ratios" sheetId="1" r:id="rId1"/>
    <sheet name="CFL outputs" sheetId="2" r:id="rId2"/>
    <sheet name="Non-CFL outputs" sheetId="3" r:id="rId3"/>
  </sheets>
  <calcPr calcId="145621"/>
</workbook>
</file>

<file path=xl/calcChain.xml><?xml version="1.0" encoding="utf-8"?>
<calcChain xmlns="http://schemas.openxmlformats.org/spreadsheetml/2006/main">
  <c r="I22" i="1" l="1"/>
  <c r="I20" i="1"/>
  <c r="I18" i="1"/>
  <c r="I17" i="1"/>
  <c r="I15" i="1"/>
  <c r="I14" i="1"/>
  <c r="I12" i="1"/>
  <c r="I11" i="1"/>
  <c r="I10" i="1"/>
  <c r="I9" i="1"/>
  <c r="I7" i="1"/>
  <c r="I6" i="1"/>
  <c r="I5" i="1"/>
  <c r="I4" i="1"/>
  <c r="I3" i="1"/>
  <c r="H22" i="1"/>
  <c r="H20" i="1"/>
  <c r="H18" i="1"/>
  <c r="H17" i="1"/>
  <c r="H15" i="1"/>
  <c r="H14" i="1"/>
  <c r="H12" i="1"/>
  <c r="H11" i="1"/>
  <c r="H10" i="1"/>
  <c r="H9" i="1"/>
  <c r="H7" i="1"/>
  <c r="H6" i="1"/>
  <c r="H5" i="1"/>
  <c r="H4" i="1"/>
  <c r="H3" i="1"/>
  <c r="E18" i="1"/>
  <c r="E17" i="1"/>
  <c r="D18" i="1"/>
  <c r="D17" i="1"/>
  <c r="F18" i="1"/>
  <c r="F17" i="1" l="1"/>
  <c r="E22" i="1"/>
  <c r="E20" i="1"/>
  <c r="D20" i="1"/>
  <c r="D22" i="1"/>
  <c r="D15" i="1"/>
  <c r="D14" i="1"/>
  <c r="E15" i="1"/>
  <c r="E14" i="1"/>
  <c r="E10" i="1"/>
  <c r="E11" i="1"/>
  <c r="E12" i="1"/>
  <c r="E9" i="1"/>
  <c r="D10" i="1"/>
  <c r="D11" i="1"/>
  <c r="D12" i="1"/>
  <c r="D9" i="1"/>
  <c r="E7" i="1"/>
  <c r="E4" i="1"/>
  <c r="E5" i="1"/>
  <c r="E6" i="1"/>
  <c r="E3" i="1"/>
  <c r="D4" i="1"/>
  <c r="D5" i="1"/>
  <c r="D6" i="1"/>
  <c r="D7" i="1"/>
  <c r="D3" i="1"/>
  <c r="F15" i="1" l="1"/>
  <c r="F22" i="1"/>
  <c r="F20" i="1"/>
  <c r="F3" i="1"/>
  <c r="F14" i="1"/>
  <c r="F9" i="1"/>
  <c r="F11" i="1"/>
  <c r="F12" i="1"/>
  <c r="F10" i="1"/>
  <c r="F6" i="1"/>
  <c r="F5" i="1"/>
  <c r="F7" i="1"/>
  <c r="F4" i="1"/>
</calcChain>
</file>

<file path=xl/sharedStrings.xml><?xml version="1.0" encoding="utf-8"?>
<sst xmlns="http://schemas.openxmlformats.org/spreadsheetml/2006/main" count="267" uniqueCount="37">
  <si>
    <t>Obs</t>
  </si>
  <si>
    <t>LocationDEER</t>
  </si>
  <si>
    <t>lamp</t>
  </si>
  <si>
    <t>VarName</t>
  </si>
  <si>
    <t>N</t>
  </si>
  <si>
    <t>Mean</t>
  </si>
  <si>
    <t>StdErr</t>
  </si>
  <si>
    <t>LowerCLMean</t>
  </si>
  <si>
    <t>UpperCLMean</t>
  </si>
  <si>
    <t>EXTERIOR</t>
  </si>
  <si>
    <t>A-LINE</t>
  </si>
  <si>
    <t>watts</t>
  </si>
  <si>
    <t>GLOBE</t>
  </si>
  <si>
    <t>OTHER</t>
  </si>
  <si>
    <t>REFLEC</t>
  </si>
  <si>
    <t>INTERIOR</t>
  </si>
  <si>
    <t>lamp2</t>
  </si>
  <si>
    <t>lamp3</t>
  </si>
  <si>
    <t>SPIRAL</t>
  </si>
  <si>
    <t>A-LINE/SPIRAL</t>
  </si>
  <si>
    <t>REFLECTOR</t>
  </si>
  <si>
    <t>Location</t>
  </si>
  <si>
    <t>CFL Lamp Shape</t>
  </si>
  <si>
    <t>Average CFL Wattage</t>
  </si>
  <si>
    <t>Average Non-CFL Wattage</t>
  </si>
  <si>
    <t>Wattage Reduction Ratio</t>
  </si>
  <si>
    <t>All</t>
  </si>
  <si>
    <t>Scenario 1</t>
  </si>
  <si>
    <t>Scenario 2</t>
  </si>
  <si>
    <t>Scenario 3</t>
  </si>
  <si>
    <t>Scenario 4</t>
  </si>
  <si>
    <t>lamp4</t>
  </si>
  <si>
    <t>All OTHER</t>
  </si>
  <si>
    <t>Scenario 5</t>
  </si>
  <si>
    <t>ALL OTHER</t>
  </si>
  <si>
    <t>CFL=&gt;CFL Replacement Rate</t>
  </si>
  <si>
    <t>Recalculated Assuming CFL-to-CFL Replacements are in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</si>
</sst>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/>
    <xf numFmtId="2" fontId="0" fillId="0" borderId="5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2" fontId="0" fillId="0" borderId="12" xfId="0" applyNumberFormat="1" applyFont="1" applyBorder="1" applyAlignment="1">
      <alignment horizontal="center" vertical="center" wrapText="1"/>
    </xf>
    <xf numFmtId="2" fontId="0" fillId="0" borderId="17" xfId="0" applyNumberFormat="1" applyFont="1" applyBorder="1" applyAlignment="1">
      <alignment horizontal="center" vertical="center" wrapText="1"/>
    </xf>
    <xf numFmtId="0" fontId="0" fillId="0" borderId="17" xfId="0" applyFont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0" fillId="0" borderId="4" xfId="0" applyFont="1" applyBorder="1" applyAlignment="1"/>
    <xf numFmtId="0" fontId="0" fillId="0" borderId="14" xfId="0" applyFont="1" applyBorder="1" applyAlignment="1"/>
    <xf numFmtId="0" fontId="0" fillId="0" borderId="15" xfId="0" applyFont="1" applyBorder="1" applyAlignment="1"/>
    <xf numFmtId="0" fontId="0" fillId="0" borderId="16" xfId="0" applyFont="1" applyBorder="1" applyAlignment="1"/>
    <xf numFmtId="0" fontId="0" fillId="0" borderId="7" xfId="0" applyFont="1" applyBorder="1" applyAlignment="1"/>
    <xf numFmtId="0" fontId="0" fillId="0" borderId="11" xfId="0" applyFont="1" applyBorder="1" applyAlignment="1"/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vertical="top" wrapText="1"/>
    </xf>
    <xf numFmtId="2" fontId="0" fillId="3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2" fontId="0" fillId="3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top" wrapText="1"/>
    </xf>
    <xf numFmtId="2" fontId="0" fillId="3" borderId="1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2" fontId="0" fillId="3" borderId="13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top" wrapText="1"/>
    </xf>
    <xf numFmtId="2" fontId="0" fillId="0" borderId="18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14" xfId="0" applyBorder="1" applyAlignment="1"/>
    <xf numFmtId="0" fontId="0" fillId="0" borderId="16" xfId="0" applyBorder="1" applyAlignment="1"/>
    <xf numFmtId="2" fontId="0" fillId="0" borderId="0" xfId="0" applyNumberFormat="1" applyAlignment="1">
      <alignment horizont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B1" workbookViewId="0">
      <selection activeCell="I10" sqref="I10"/>
    </sheetView>
  </sheetViews>
  <sheetFormatPr defaultColWidth="24.5546875" defaultRowHeight="18" customHeight="1" x14ac:dyDescent="0.3"/>
  <sheetData>
    <row r="1" spans="1:9" ht="18" customHeight="1" thickBot="1" x14ac:dyDescent="0.35">
      <c r="G1" s="37" t="s">
        <v>36</v>
      </c>
      <c r="H1" s="38"/>
      <c r="I1" s="38"/>
    </row>
    <row r="2" spans="1:9" ht="15" thickBot="1" x14ac:dyDescent="0.35">
      <c r="A2" s="14"/>
      <c r="B2" s="20" t="s">
        <v>21</v>
      </c>
      <c r="C2" s="20" t="s">
        <v>22</v>
      </c>
      <c r="D2" s="20" t="s">
        <v>23</v>
      </c>
      <c r="E2" s="20" t="s">
        <v>24</v>
      </c>
      <c r="F2" s="21" t="s">
        <v>25</v>
      </c>
      <c r="G2" s="39" t="s">
        <v>35</v>
      </c>
      <c r="H2" s="40" t="s">
        <v>24</v>
      </c>
      <c r="I2" s="41" t="s">
        <v>25</v>
      </c>
    </row>
    <row r="3" spans="1:9" ht="18" customHeight="1" x14ac:dyDescent="0.3">
      <c r="A3" s="15" t="s">
        <v>27</v>
      </c>
      <c r="B3" s="22" t="s">
        <v>15</v>
      </c>
      <c r="C3" s="22" t="s">
        <v>10</v>
      </c>
      <c r="D3" s="6">
        <f>'CFL outputs'!F8</f>
        <v>11.111986</v>
      </c>
      <c r="E3" s="6">
        <f>'Non-CFL outputs'!F7</f>
        <v>65.234744000000006</v>
      </c>
      <c r="F3" s="23">
        <f>E3/D3</f>
        <v>5.8706647038612187</v>
      </c>
      <c r="G3" s="36">
        <v>0.4</v>
      </c>
      <c r="H3" s="36">
        <f>G3*D3+(1-G3)*E3</f>
        <v>43.5856408</v>
      </c>
      <c r="I3" s="36">
        <f>H3/D3</f>
        <v>3.922398822316731</v>
      </c>
    </row>
    <row r="4" spans="1:9" ht="18" customHeight="1" x14ac:dyDescent="0.3">
      <c r="A4" s="16" t="s">
        <v>27</v>
      </c>
      <c r="B4" s="24" t="s">
        <v>15</v>
      </c>
      <c r="C4" s="24" t="s">
        <v>12</v>
      </c>
      <c r="D4" s="7">
        <f>'CFL outputs'!F9</f>
        <v>10.707312</v>
      </c>
      <c r="E4" s="7">
        <f>'Non-CFL outputs'!F8</f>
        <v>44.851689</v>
      </c>
      <c r="F4" s="25">
        <f t="shared" ref="F4:F7" si="0">E4/D4</f>
        <v>4.1888841008835831</v>
      </c>
      <c r="G4" s="36">
        <v>0.4</v>
      </c>
      <c r="H4" s="36">
        <f>G4*D4+(1-G4)*E4</f>
        <v>31.193938199999998</v>
      </c>
      <c r="I4" s="36">
        <f>H4/D4</f>
        <v>2.9133304605301498</v>
      </c>
    </row>
    <row r="5" spans="1:9" ht="18" customHeight="1" thickBot="1" x14ac:dyDescent="0.35">
      <c r="A5" s="16" t="s">
        <v>27</v>
      </c>
      <c r="B5" s="24" t="s">
        <v>15</v>
      </c>
      <c r="C5" s="26" t="s">
        <v>34</v>
      </c>
      <c r="D5" s="7">
        <f>'CFL outputs'!F10</f>
        <v>15.988579</v>
      </c>
      <c r="E5" s="7">
        <f>'Non-CFL outputs'!F9</f>
        <v>43.165714999999999</v>
      </c>
      <c r="F5" s="25">
        <f t="shared" si="0"/>
        <v>2.6997843273001307</v>
      </c>
      <c r="G5" s="36">
        <v>0.4</v>
      </c>
      <c r="H5" s="36">
        <f>G5*D5+(1-G5)*E5</f>
        <v>32.2948606</v>
      </c>
      <c r="I5" s="36">
        <f>H5/D5</f>
        <v>2.0198705963800787</v>
      </c>
    </row>
    <row r="6" spans="1:9" ht="18" customHeight="1" x14ac:dyDescent="0.3">
      <c r="A6" s="16" t="s">
        <v>27</v>
      </c>
      <c r="B6" s="24" t="s">
        <v>15</v>
      </c>
      <c r="C6" s="24" t="s">
        <v>20</v>
      </c>
      <c r="D6" s="7">
        <f>'CFL outputs'!F11</f>
        <v>16.275243</v>
      </c>
      <c r="E6" s="7">
        <f>'Non-CFL outputs'!F10</f>
        <v>66.621634999999998</v>
      </c>
      <c r="F6" s="25">
        <f t="shared" si="0"/>
        <v>4.0934341195397206</v>
      </c>
      <c r="G6" s="36">
        <v>0.4</v>
      </c>
      <c r="H6" s="36">
        <f>G6*D6+(1-G6)*E6</f>
        <v>46.483078199999994</v>
      </c>
      <c r="I6" s="36">
        <f>H6/D6</f>
        <v>2.8560604717238318</v>
      </c>
    </row>
    <row r="7" spans="1:9" ht="18" customHeight="1" thickBot="1" x14ac:dyDescent="0.35">
      <c r="A7" s="17" t="s">
        <v>27</v>
      </c>
      <c r="B7" s="26" t="s">
        <v>15</v>
      </c>
      <c r="C7" s="31" t="s">
        <v>18</v>
      </c>
      <c r="D7" s="8">
        <f>'CFL outputs'!F12</f>
        <v>17.795262000000001</v>
      </c>
      <c r="E7" s="8">
        <f>'Non-CFL outputs'!F7</f>
        <v>65.234744000000006</v>
      </c>
      <c r="F7" s="27">
        <f t="shared" si="0"/>
        <v>3.6658490332988638</v>
      </c>
      <c r="G7" s="36">
        <v>0.4</v>
      </c>
      <c r="H7" s="36">
        <f>G7*D7+(1-G7)*E7</f>
        <v>46.258951199999998</v>
      </c>
      <c r="I7" s="36">
        <f>H7/D7</f>
        <v>2.5995094199793178</v>
      </c>
    </row>
    <row r="8" spans="1:9" ht="18" customHeight="1" thickBot="1" x14ac:dyDescent="0.35">
      <c r="A8" s="18"/>
      <c r="B8" s="28"/>
      <c r="C8" s="28"/>
      <c r="D8" s="11"/>
      <c r="E8" s="11"/>
      <c r="F8" s="32"/>
    </row>
    <row r="9" spans="1:9" ht="18" customHeight="1" x14ac:dyDescent="0.3">
      <c r="A9" s="15" t="s">
        <v>28</v>
      </c>
      <c r="B9" s="22" t="s">
        <v>15</v>
      </c>
      <c r="C9" s="22" t="s">
        <v>19</v>
      </c>
      <c r="D9" s="6">
        <f>'CFL outputs'!F19</f>
        <v>17.595053</v>
      </c>
      <c r="E9" s="6">
        <f>'Non-CFL outputs'!F7</f>
        <v>65.234744000000006</v>
      </c>
      <c r="F9" s="23">
        <f>E9/D9</f>
        <v>3.7075616652021455</v>
      </c>
      <c r="G9" s="36">
        <v>0.4</v>
      </c>
      <c r="H9" s="36">
        <f>G9*D9+(1-G9)*E9</f>
        <v>46.178867600000004</v>
      </c>
      <c r="I9" s="36">
        <f>H9/D9</f>
        <v>2.6245369991212875</v>
      </c>
    </row>
    <row r="10" spans="1:9" ht="18" customHeight="1" x14ac:dyDescent="0.3">
      <c r="A10" s="16" t="s">
        <v>28</v>
      </c>
      <c r="B10" s="24" t="s">
        <v>15</v>
      </c>
      <c r="C10" s="24" t="s">
        <v>12</v>
      </c>
      <c r="D10" s="7">
        <f>'CFL outputs'!F20</f>
        <v>10.707312</v>
      </c>
      <c r="E10" s="7">
        <f>'Non-CFL outputs'!F8</f>
        <v>44.851689</v>
      </c>
      <c r="F10" s="25">
        <f t="shared" ref="F10:F12" si="1">E10/D10</f>
        <v>4.1888841008835831</v>
      </c>
      <c r="G10" s="36">
        <v>0.4</v>
      </c>
      <c r="H10" s="36">
        <f>G10*D10+(1-G10)*E10</f>
        <v>31.193938199999998</v>
      </c>
      <c r="I10" s="36">
        <f>H10/D10</f>
        <v>2.9133304605301498</v>
      </c>
    </row>
    <row r="11" spans="1:9" ht="18" customHeight="1" thickBot="1" x14ac:dyDescent="0.35">
      <c r="A11" s="16" t="s">
        <v>28</v>
      </c>
      <c r="B11" s="24" t="s">
        <v>15</v>
      </c>
      <c r="C11" s="26" t="s">
        <v>34</v>
      </c>
      <c r="D11" s="7">
        <f>'CFL outputs'!F21</f>
        <v>15.988579</v>
      </c>
      <c r="E11" s="7">
        <f>'Non-CFL outputs'!F9</f>
        <v>43.165714999999999</v>
      </c>
      <c r="F11" s="25">
        <f t="shared" si="1"/>
        <v>2.6997843273001307</v>
      </c>
      <c r="G11" s="36">
        <v>0.4</v>
      </c>
      <c r="H11" s="36">
        <f>G11*D11+(1-G11)*E11</f>
        <v>32.2948606</v>
      </c>
      <c r="I11" s="36">
        <f>H11/D11</f>
        <v>2.0198705963800787</v>
      </c>
    </row>
    <row r="12" spans="1:9" ht="18" customHeight="1" thickBot="1" x14ac:dyDescent="0.35">
      <c r="A12" s="17" t="s">
        <v>28</v>
      </c>
      <c r="B12" s="26" t="s">
        <v>15</v>
      </c>
      <c r="C12" s="26" t="s">
        <v>20</v>
      </c>
      <c r="D12" s="8">
        <f>'CFL outputs'!F22</f>
        <v>16.275243</v>
      </c>
      <c r="E12" s="8">
        <f>'Non-CFL outputs'!F10</f>
        <v>66.621634999999998</v>
      </c>
      <c r="F12" s="27">
        <f t="shared" si="1"/>
        <v>4.0934341195397206</v>
      </c>
      <c r="G12" s="36">
        <v>0.4</v>
      </c>
      <c r="H12" s="36">
        <f>G12*D12+(1-G12)*E12</f>
        <v>46.483078199999994</v>
      </c>
      <c r="I12" s="36">
        <f>H12/D12</f>
        <v>2.8560604717238318</v>
      </c>
    </row>
    <row r="13" spans="1:9" ht="18" customHeight="1" thickBot="1" x14ac:dyDescent="0.35">
      <c r="A13" s="18"/>
      <c r="B13" s="12"/>
      <c r="C13" s="13"/>
      <c r="D13" s="11"/>
      <c r="E13" s="11"/>
      <c r="F13" s="32"/>
    </row>
    <row r="14" spans="1:9" ht="18" customHeight="1" x14ac:dyDescent="0.3">
      <c r="A14" s="15" t="s">
        <v>29</v>
      </c>
      <c r="B14" s="22" t="s">
        <v>15</v>
      </c>
      <c r="C14" s="22" t="s">
        <v>19</v>
      </c>
      <c r="D14" s="6">
        <f>'CFL outputs'!F27</f>
        <v>17.595053</v>
      </c>
      <c r="E14" s="6">
        <f>'Non-CFL outputs'!F15</f>
        <v>65.234744000000006</v>
      </c>
      <c r="F14" s="23">
        <f>E14/D14</f>
        <v>3.7075616652021455</v>
      </c>
      <c r="G14" s="36">
        <v>0.4</v>
      </c>
      <c r="H14" s="36">
        <f>G14*D14+(1-G14)*E14</f>
        <v>46.178867600000004</v>
      </c>
      <c r="I14" s="36">
        <f>H14/D14</f>
        <v>2.6245369991212875</v>
      </c>
    </row>
    <row r="15" spans="1:9" ht="18" customHeight="1" thickBot="1" x14ac:dyDescent="0.35">
      <c r="A15" s="17" t="s">
        <v>29</v>
      </c>
      <c r="B15" s="26" t="s">
        <v>15</v>
      </c>
      <c r="C15" s="26" t="s">
        <v>34</v>
      </c>
      <c r="D15" s="8">
        <f>'CFL outputs'!F28</f>
        <v>14.702614000000001</v>
      </c>
      <c r="E15" s="8">
        <f>'Non-CFL outputs'!F16</f>
        <v>55.286782000000002</v>
      </c>
      <c r="F15" s="27">
        <f>E15/D15</f>
        <v>3.7603369033560972</v>
      </c>
      <c r="G15" s="36">
        <v>0.4</v>
      </c>
      <c r="H15" s="36">
        <f>G15*D15+(1-G15)*E15</f>
        <v>39.053114800000003</v>
      </c>
      <c r="I15" s="36">
        <f>H15/D15</f>
        <v>2.6562021420136586</v>
      </c>
    </row>
    <row r="16" spans="1:9" ht="18" customHeight="1" thickBot="1" x14ac:dyDescent="0.35">
      <c r="A16" s="18"/>
      <c r="B16" s="28"/>
      <c r="C16" s="28"/>
      <c r="D16" s="11"/>
      <c r="E16" s="11"/>
      <c r="F16" s="32"/>
    </row>
    <row r="17" spans="1:9" ht="18" customHeight="1" x14ac:dyDescent="0.3">
      <c r="A17" s="34" t="s">
        <v>30</v>
      </c>
      <c r="B17" s="22" t="s">
        <v>15</v>
      </c>
      <c r="C17" s="22" t="s">
        <v>20</v>
      </c>
      <c r="D17" s="6">
        <f>'CFL outputs'!F39</f>
        <v>16.275243</v>
      </c>
      <c r="E17" s="6">
        <f>'Non-CFL outputs'!F28</f>
        <v>66.621634999999998</v>
      </c>
      <c r="F17" s="23">
        <f>E17/D17</f>
        <v>4.0934341195397206</v>
      </c>
      <c r="G17" s="36">
        <v>0.4</v>
      </c>
      <c r="H17" s="36">
        <f>G17*D17+(1-G17)*E17</f>
        <v>46.483078199999994</v>
      </c>
      <c r="I17" s="36">
        <f>H17/D17</f>
        <v>2.8560604717238318</v>
      </c>
    </row>
    <row r="18" spans="1:9" ht="18" customHeight="1" thickBot="1" x14ac:dyDescent="0.35">
      <c r="A18" s="35" t="s">
        <v>30</v>
      </c>
      <c r="B18" s="26" t="s">
        <v>15</v>
      </c>
      <c r="C18" s="26" t="s">
        <v>34</v>
      </c>
      <c r="D18" s="8">
        <f>'CFL outputs'!F38</f>
        <v>17.188562999999998</v>
      </c>
      <c r="E18" s="8">
        <f>'Non-CFL outputs'!F27</f>
        <v>59.673302</v>
      </c>
      <c r="F18" s="27">
        <f>E18/D18</f>
        <v>3.4716864929313758</v>
      </c>
      <c r="G18" s="36">
        <v>0.4</v>
      </c>
      <c r="H18" s="36">
        <f>G18*D18+(1-G18)*E18</f>
        <v>42.679406399999998</v>
      </c>
      <c r="I18" s="36">
        <f>H18/D18</f>
        <v>2.4830118957588252</v>
      </c>
    </row>
    <row r="19" spans="1:9" ht="18" customHeight="1" thickBot="1" x14ac:dyDescent="0.35">
      <c r="A19" s="18"/>
      <c r="B19" s="12"/>
      <c r="C19" s="12"/>
      <c r="D19" s="11"/>
      <c r="E19" s="11"/>
      <c r="F19" s="32"/>
    </row>
    <row r="20" spans="1:9" ht="18" customHeight="1" thickBot="1" x14ac:dyDescent="0.35">
      <c r="A20" s="33" t="s">
        <v>33</v>
      </c>
      <c r="B20" s="29" t="s">
        <v>15</v>
      </c>
      <c r="C20" s="9" t="s">
        <v>26</v>
      </c>
      <c r="D20" s="10">
        <f>'CFL outputs'!F32</f>
        <v>17.128035000000001</v>
      </c>
      <c r="E20" s="10">
        <f>'Non-CFL outputs'!F21</f>
        <v>61.097647000000002</v>
      </c>
      <c r="F20" s="30">
        <f>E20/D20</f>
        <v>3.5671136239504415</v>
      </c>
      <c r="G20" s="36">
        <v>0.4</v>
      </c>
      <c r="H20" s="36">
        <f>G20*D20+(1-G20)*E20</f>
        <v>43.509802199999996</v>
      </c>
      <c r="I20" s="36">
        <f>H20/D20</f>
        <v>2.5402681743702646</v>
      </c>
    </row>
    <row r="21" spans="1:9" ht="18" customHeight="1" thickBot="1" x14ac:dyDescent="0.35">
      <c r="A21" s="18"/>
      <c r="B21" s="28"/>
      <c r="C21" s="12"/>
      <c r="D21" s="11"/>
      <c r="E21" s="11"/>
      <c r="F21" s="32"/>
    </row>
    <row r="22" spans="1:9" ht="18" customHeight="1" thickBot="1" x14ac:dyDescent="0.35">
      <c r="A22" s="19" t="s">
        <v>9</v>
      </c>
      <c r="B22" s="29" t="s">
        <v>9</v>
      </c>
      <c r="C22" s="9" t="s">
        <v>26</v>
      </c>
      <c r="D22" s="10">
        <f>'CFL outputs'!F31</f>
        <v>17.880476999999999</v>
      </c>
      <c r="E22" s="10">
        <f>'Non-CFL outputs'!F20</f>
        <v>72.716352000000001</v>
      </c>
      <c r="F22" s="30">
        <f>E22/D22</f>
        <v>4.0668015735821816</v>
      </c>
      <c r="G22" s="36">
        <v>0.4</v>
      </c>
      <c r="H22" s="36">
        <f>G22*D22+(1-G22)*E22</f>
        <v>50.782001999999999</v>
      </c>
      <c r="I22" s="36">
        <f>H22/D22</f>
        <v>2.8400809441493089</v>
      </c>
    </row>
  </sheetData>
  <mergeCells count="1">
    <mergeCell ref="G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topLeftCell="A13" workbookViewId="0">
      <selection activeCell="E15" sqref="E15:E17"/>
    </sheetView>
  </sheetViews>
  <sheetFormatPr defaultRowHeight="12.75" customHeight="1" x14ac:dyDescent="0.3"/>
  <cols>
    <col min="3" max="3" width="17.33203125" customWidth="1"/>
  </cols>
  <sheetData>
    <row r="2" spans="1:9" ht="12.75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2.75" customHeight="1" x14ac:dyDescent="0.3">
      <c r="A3" s="1">
        <v>1</v>
      </c>
      <c r="B3" s="2" t="s">
        <v>9</v>
      </c>
      <c r="C3" s="2" t="s">
        <v>10</v>
      </c>
      <c r="D3" s="2" t="s">
        <v>11</v>
      </c>
      <c r="E3" s="2">
        <v>31</v>
      </c>
      <c r="F3" s="2">
        <v>13.648054</v>
      </c>
      <c r="G3" s="2">
        <v>0.77147500000000002</v>
      </c>
      <c r="H3" s="2">
        <v>12.3011479</v>
      </c>
      <c r="I3" s="2">
        <v>14.994959700000001</v>
      </c>
    </row>
    <row r="4" spans="1:9" ht="12.75" customHeight="1" x14ac:dyDescent="0.3">
      <c r="A4" s="1">
        <v>2</v>
      </c>
      <c r="B4" s="2" t="s">
        <v>9</v>
      </c>
      <c r="C4" s="2" t="s">
        <v>12</v>
      </c>
      <c r="D4" s="2" t="s">
        <v>11</v>
      </c>
      <c r="E4" s="2">
        <v>12</v>
      </c>
      <c r="F4" s="2">
        <v>12.606745999999999</v>
      </c>
      <c r="G4" s="2">
        <v>0.97251799999999999</v>
      </c>
      <c r="H4" s="2">
        <v>10.7642337</v>
      </c>
      <c r="I4" s="2">
        <v>14.449258199999999</v>
      </c>
    </row>
    <row r="5" spans="1:9" ht="12.75" customHeight="1" x14ac:dyDescent="0.3">
      <c r="A5" s="1">
        <v>3</v>
      </c>
      <c r="B5" s="2" t="s">
        <v>9</v>
      </c>
      <c r="C5" s="2" t="s">
        <v>13</v>
      </c>
      <c r="D5" s="2" t="s">
        <v>11</v>
      </c>
      <c r="E5" s="2">
        <v>66</v>
      </c>
      <c r="F5" s="2">
        <v>16.308441999999999</v>
      </c>
      <c r="G5" s="2">
        <v>1.2704759999999999</v>
      </c>
      <c r="H5" s="2">
        <v>14.154325500000001</v>
      </c>
      <c r="I5" s="2">
        <v>18.462558300000001</v>
      </c>
    </row>
    <row r="6" spans="1:9" ht="12.75" customHeight="1" x14ac:dyDescent="0.3">
      <c r="A6" s="1">
        <v>4</v>
      </c>
      <c r="B6" s="2" t="s">
        <v>9</v>
      </c>
      <c r="C6" s="2" t="s">
        <v>14</v>
      </c>
      <c r="D6" s="2" t="s">
        <v>11</v>
      </c>
      <c r="E6" s="2">
        <v>82</v>
      </c>
      <c r="F6" s="2">
        <v>21.181273000000001</v>
      </c>
      <c r="G6" s="2">
        <v>1.010246</v>
      </c>
      <c r="H6" s="2">
        <v>19.4756772</v>
      </c>
      <c r="I6" s="2">
        <v>22.886869099999998</v>
      </c>
    </row>
    <row r="7" spans="1:9" ht="12.75" customHeight="1" x14ac:dyDescent="0.3">
      <c r="A7" s="1">
        <v>5</v>
      </c>
      <c r="B7" s="2" t="s">
        <v>9</v>
      </c>
      <c r="C7" s="2" t="s">
        <v>18</v>
      </c>
      <c r="D7" s="2" t="s">
        <v>11</v>
      </c>
      <c r="E7" s="2">
        <v>712</v>
      </c>
      <c r="F7" s="2">
        <v>17.876594999999998</v>
      </c>
      <c r="G7" s="2">
        <v>0.19470299999999999</v>
      </c>
      <c r="H7" s="2">
        <v>17.5502909</v>
      </c>
      <c r="I7" s="2">
        <v>18.202898900000001</v>
      </c>
    </row>
    <row r="8" spans="1:9" ht="12.75" customHeight="1" x14ac:dyDescent="0.3">
      <c r="A8" s="1">
        <v>6</v>
      </c>
      <c r="B8" s="2" t="s">
        <v>15</v>
      </c>
      <c r="C8" s="2" t="s">
        <v>10</v>
      </c>
      <c r="D8" s="2" t="s">
        <v>11</v>
      </c>
      <c r="E8" s="2">
        <v>162</v>
      </c>
      <c r="F8" s="2">
        <v>11.111986</v>
      </c>
      <c r="G8" s="2">
        <v>0.386216</v>
      </c>
      <c r="H8" s="2">
        <v>10.4620307</v>
      </c>
      <c r="I8" s="2">
        <v>11.7619407</v>
      </c>
    </row>
    <row r="9" spans="1:9" ht="12.75" customHeight="1" x14ac:dyDescent="0.3">
      <c r="A9" s="1">
        <v>7</v>
      </c>
      <c r="B9" s="2" t="s">
        <v>15</v>
      </c>
      <c r="C9" s="2" t="s">
        <v>12</v>
      </c>
      <c r="D9" s="2" t="s">
        <v>11</v>
      </c>
      <c r="E9" s="2">
        <v>173</v>
      </c>
      <c r="F9" s="2">
        <v>10.707312</v>
      </c>
      <c r="G9" s="2">
        <v>0.29054999999999997</v>
      </c>
      <c r="H9" s="2">
        <v>10.2174581</v>
      </c>
      <c r="I9" s="2">
        <v>11.1971665</v>
      </c>
    </row>
    <row r="10" spans="1:9" ht="12.75" customHeight="1" x14ac:dyDescent="0.3">
      <c r="A10" s="1">
        <v>8</v>
      </c>
      <c r="B10" s="2" t="s">
        <v>15</v>
      </c>
      <c r="C10" s="2" t="s">
        <v>13</v>
      </c>
      <c r="D10" s="2" t="s">
        <v>11</v>
      </c>
      <c r="E10" s="2">
        <v>391</v>
      </c>
      <c r="F10" s="2">
        <v>15.988579</v>
      </c>
      <c r="G10" s="2">
        <v>0.57558799999999999</v>
      </c>
      <c r="H10" s="2">
        <v>15.022361800000001</v>
      </c>
      <c r="I10" s="2">
        <v>16.954795600000001</v>
      </c>
    </row>
    <row r="11" spans="1:9" ht="12.75" customHeight="1" x14ac:dyDescent="0.3">
      <c r="A11" s="1">
        <v>9</v>
      </c>
      <c r="B11" s="2" t="s">
        <v>15</v>
      </c>
      <c r="C11" s="2" t="s">
        <v>14</v>
      </c>
      <c r="D11" s="2" t="s">
        <v>11</v>
      </c>
      <c r="E11" s="2">
        <v>426</v>
      </c>
      <c r="F11" s="2">
        <v>16.275243</v>
      </c>
      <c r="G11" s="2">
        <v>0.199239</v>
      </c>
      <c r="H11" s="2">
        <v>15.9409344</v>
      </c>
      <c r="I11" s="2">
        <v>16.609551700000001</v>
      </c>
    </row>
    <row r="12" spans="1:9" ht="12.75" customHeight="1" x14ac:dyDescent="0.3">
      <c r="A12" s="1">
        <v>10</v>
      </c>
      <c r="B12" s="2" t="s">
        <v>15</v>
      </c>
      <c r="C12" s="2" t="s">
        <v>18</v>
      </c>
      <c r="D12" s="2" t="s">
        <v>11</v>
      </c>
      <c r="E12" s="2">
        <v>6070</v>
      </c>
      <c r="F12" s="2">
        <v>17.795262000000001</v>
      </c>
      <c r="G12" s="2">
        <v>8.9524999999999993E-2</v>
      </c>
      <c r="H12" s="2">
        <v>17.645877800000001</v>
      </c>
      <c r="I12" s="2">
        <v>17.9446467</v>
      </c>
    </row>
    <row r="14" spans="1:9" ht="12.75" customHeight="1" x14ac:dyDescent="0.3">
      <c r="A14" s="3" t="s">
        <v>0</v>
      </c>
      <c r="B14" s="3" t="s">
        <v>1</v>
      </c>
      <c r="C14" s="3" t="s">
        <v>16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</row>
    <row r="15" spans="1:9" ht="12.75" customHeight="1" x14ac:dyDescent="0.3">
      <c r="A15" s="3">
        <v>1</v>
      </c>
      <c r="B15" s="4" t="s">
        <v>9</v>
      </c>
      <c r="C15" s="4" t="s">
        <v>19</v>
      </c>
      <c r="D15" s="4" t="s">
        <v>11</v>
      </c>
      <c r="E15" s="4">
        <v>743</v>
      </c>
      <c r="F15" s="4">
        <v>17.664584999999999</v>
      </c>
      <c r="G15" s="4">
        <v>0.18568999999999999</v>
      </c>
      <c r="H15" s="4">
        <v>17.353920299999999</v>
      </c>
      <c r="I15" s="4">
        <v>17.975250200000001</v>
      </c>
    </row>
    <row r="16" spans="1:9" ht="12.75" customHeight="1" x14ac:dyDescent="0.3">
      <c r="A16" s="3">
        <v>2</v>
      </c>
      <c r="B16" s="4" t="s">
        <v>9</v>
      </c>
      <c r="C16" s="4" t="s">
        <v>12</v>
      </c>
      <c r="D16" s="4" t="s">
        <v>11</v>
      </c>
      <c r="E16" s="4">
        <v>12</v>
      </c>
      <c r="F16" s="4">
        <v>12.606745999999999</v>
      </c>
      <c r="G16" s="4">
        <v>0.97251799999999999</v>
      </c>
      <c r="H16" s="4">
        <v>10.7642337</v>
      </c>
      <c r="I16" s="4">
        <v>14.449258199999999</v>
      </c>
    </row>
    <row r="17" spans="1:9" ht="12.75" customHeight="1" x14ac:dyDescent="0.3">
      <c r="A17" s="3">
        <v>3</v>
      </c>
      <c r="B17" s="4" t="s">
        <v>9</v>
      </c>
      <c r="C17" s="4" t="s">
        <v>13</v>
      </c>
      <c r="D17" s="4" t="s">
        <v>11</v>
      </c>
      <c r="E17" s="4">
        <v>66</v>
      </c>
      <c r="F17" s="4">
        <v>16.308441999999999</v>
      </c>
      <c r="G17" s="4">
        <v>1.2704759999999999</v>
      </c>
      <c r="H17" s="4">
        <v>14.154325500000001</v>
      </c>
      <c r="I17" s="4">
        <v>18.462558300000001</v>
      </c>
    </row>
    <row r="18" spans="1:9" ht="12.75" customHeight="1" x14ac:dyDescent="0.3">
      <c r="A18" s="3">
        <v>4</v>
      </c>
      <c r="B18" s="4" t="s">
        <v>9</v>
      </c>
      <c r="C18" s="4" t="s">
        <v>20</v>
      </c>
      <c r="D18" s="4" t="s">
        <v>11</v>
      </c>
      <c r="E18" s="4">
        <v>82</v>
      </c>
      <c r="F18" s="4">
        <v>21.181273000000001</v>
      </c>
      <c r="G18" s="4">
        <v>1.010246</v>
      </c>
      <c r="H18" s="4">
        <v>19.4756772</v>
      </c>
      <c r="I18" s="4">
        <v>22.886869099999998</v>
      </c>
    </row>
    <row r="19" spans="1:9" ht="12.75" customHeight="1" x14ac:dyDescent="0.3">
      <c r="A19" s="3">
        <v>5</v>
      </c>
      <c r="B19" s="4" t="s">
        <v>15</v>
      </c>
      <c r="C19" s="4" t="s">
        <v>19</v>
      </c>
      <c r="D19" s="4" t="s">
        <v>11</v>
      </c>
      <c r="E19" s="4">
        <v>6232</v>
      </c>
      <c r="F19" s="4">
        <v>17.595053</v>
      </c>
      <c r="G19" s="4">
        <v>0.107388</v>
      </c>
      <c r="H19" s="4">
        <v>17.415862499999999</v>
      </c>
      <c r="I19" s="4">
        <v>17.774244199999998</v>
      </c>
    </row>
    <row r="20" spans="1:9" ht="12.75" customHeight="1" x14ac:dyDescent="0.3">
      <c r="A20" s="3">
        <v>6</v>
      </c>
      <c r="B20" s="4" t="s">
        <v>15</v>
      </c>
      <c r="C20" s="4" t="s">
        <v>12</v>
      </c>
      <c r="D20" s="4" t="s">
        <v>11</v>
      </c>
      <c r="E20" s="4">
        <v>173</v>
      </c>
      <c r="F20" s="4">
        <v>10.707312</v>
      </c>
      <c r="G20" s="4">
        <v>0.29054999999999997</v>
      </c>
      <c r="H20" s="4">
        <v>10.2174581</v>
      </c>
      <c r="I20" s="4">
        <v>11.1971665</v>
      </c>
    </row>
    <row r="21" spans="1:9" ht="12.75" customHeight="1" x14ac:dyDescent="0.3">
      <c r="A21" s="3">
        <v>7</v>
      </c>
      <c r="B21" s="4" t="s">
        <v>15</v>
      </c>
      <c r="C21" s="4" t="s">
        <v>13</v>
      </c>
      <c r="D21" s="4" t="s">
        <v>11</v>
      </c>
      <c r="E21" s="4">
        <v>391</v>
      </c>
      <c r="F21" s="4">
        <v>15.988579</v>
      </c>
      <c r="G21" s="4">
        <v>0.57558799999999999</v>
      </c>
      <c r="H21" s="4">
        <v>15.022361800000001</v>
      </c>
      <c r="I21" s="4">
        <v>16.954795600000001</v>
      </c>
    </row>
    <row r="22" spans="1:9" ht="12.75" customHeight="1" x14ac:dyDescent="0.3">
      <c r="A22" s="3">
        <v>8</v>
      </c>
      <c r="B22" s="4" t="s">
        <v>15</v>
      </c>
      <c r="C22" s="4" t="s">
        <v>20</v>
      </c>
      <c r="D22" s="4" t="s">
        <v>11</v>
      </c>
      <c r="E22" s="4">
        <v>426</v>
      </c>
      <c r="F22" s="4">
        <v>16.275243</v>
      </c>
      <c r="G22" s="4">
        <v>0.199239</v>
      </c>
      <c r="H22" s="4">
        <v>15.9409344</v>
      </c>
      <c r="I22" s="4">
        <v>16.609551700000001</v>
      </c>
    </row>
    <row r="24" spans="1:9" ht="12.75" customHeight="1" x14ac:dyDescent="0.3">
      <c r="A24" s="3" t="s">
        <v>0</v>
      </c>
      <c r="B24" s="3" t="s">
        <v>1</v>
      </c>
      <c r="C24" s="3" t="s">
        <v>17</v>
      </c>
      <c r="D24" s="3" t="s">
        <v>3</v>
      </c>
      <c r="E24" s="3" t="s">
        <v>4</v>
      </c>
      <c r="F24" s="3" t="s">
        <v>5</v>
      </c>
      <c r="G24" s="3" t="s">
        <v>6</v>
      </c>
      <c r="H24" s="3" t="s">
        <v>7</v>
      </c>
      <c r="I24" s="3" t="s">
        <v>8</v>
      </c>
    </row>
    <row r="25" spans="1:9" ht="12.75" customHeight="1" x14ac:dyDescent="0.3">
      <c r="A25" s="3">
        <v>1</v>
      </c>
      <c r="B25" s="4" t="s">
        <v>9</v>
      </c>
      <c r="C25" s="4" t="s">
        <v>19</v>
      </c>
      <c r="D25" s="4" t="s">
        <v>11</v>
      </c>
      <c r="E25" s="4">
        <v>743</v>
      </c>
      <c r="F25" s="4">
        <v>17.664584999999999</v>
      </c>
      <c r="G25" s="4">
        <v>0.18568999999999999</v>
      </c>
      <c r="H25" s="4">
        <v>17.353920299999999</v>
      </c>
      <c r="I25" s="4">
        <v>17.975250200000001</v>
      </c>
    </row>
    <row r="26" spans="1:9" ht="12.75" customHeight="1" x14ac:dyDescent="0.3">
      <c r="A26" s="3">
        <v>2</v>
      </c>
      <c r="B26" s="4" t="s">
        <v>9</v>
      </c>
      <c r="C26" s="4" t="s">
        <v>13</v>
      </c>
      <c r="D26" s="4" t="s">
        <v>11</v>
      </c>
      <c r="E26" s="4">
        <v>160</v>
      </c>
      <c r="F26" s="4">
        <v>18.687545</v>
      </c>
      <c r="G26" s="4">
        <v>0.69215199999999999</v>
      </c>
      <c r="H26" s="4">
        <v>17.526650700000001</v>
      </c>
      <c r="I26" s="4">
        <v>19.848438699999999</v>
      </c>
    </row>
    <row r="27" spans="1:9" ht="12.75" customHeight="1" x14ac:dyDescent="0.3">
      <c r="A27" s="3">
        <v>3</v>
      </c>
      <c r="B27" s="4" t="s">
        <v>15</v>
      </c>
      <c r="C27" s="4" t="s">
        <v>19</v>
      </c>
      <c r="D27" s="4" t="s">
        <v>11</v>
      </c>
      <c r="E27" s="4">
        <v>6232</v>
      </c>
      <c r="F27" s="4">
        <v>17.595053</v>
      </c>
      <c r="G27" s="4">
        <v>0.107388</v>
      </c>
      <c r="H27" s="4">
        <v>17.415862499999999</v>
      </c>
      <c r="I27" s="4">
        <v>17.774244199999998</v>
      </c>
    </row>
    <row r="28" spans="1:9" ht="12.75" customHeight="1" x14ac:dyDescent="0.3">
      <c r="A28" s="3">
        <v>4</v>
      </c>
      <c r="B28" s="4" t="s">
        <v>15</v>
      </c>
      <c r="C28" s="4" t="s">
        <v>13</v>
      </c>
      <c r="D28" s="4" t="s">
        <v>11</v>
      </c>
      <c r="E28" s="4">
        <v>990</v>
      </c>
      <c r="F28" s="4">
        <v>14.702614000000001</v>
      </c>
      <c r="G28" s="4">
        <v>0.21948699999999999</v>
      </c>
      <c r="H28" s="4">
        <v>14.335041199999999</v>
      </c>
      <c r="I28" s="4">
        <v>15.0701863</v>
      </c>
    </row>
    <row r="30" spans="1:9" ht="12.75" customHeight="1" x14ac:dyDescent="0.3">
      <c r="A30" s="1" t="s">
        <v>0</v>
      </c>
      <c r="B30" s="1" t="s">
        <v>1</v>
      </c>
      <c r="C30" s="5"/>
      <c r="D30" s="1" t="s">
        <v>3</v>
      </c>
      <c r="E30" s="1" t="s">
        <v>4</v>
      </c>
      <c r="F30" s="1" t="s">
        <v>5</v>
      </c>
      <c r="G30" s="1" t="s">
        <v>6</v>
      </c>
      <c r="H30" s="1" t="s">
        <v>7</v>
      </c>
      <c r="I30" s="1" t="s">
        <v>8</v>
      </c>
    </row>
    <row r="31" spans="1:9" ht="12.75" customHeight="1" x14ac:dyDescent="0.3">
      <c r="A31" s="1">
        <v>1</v>
      </c>
      <c r="B31" s="2" t="s">
        <v>9</v>
      </c>
      <c r="C31" s="5"/>
      <c r="D31" s="2" t="s">
        <v>11</v>
      </c>
      <c r="E31" s="2">
        <v>903</v>
      </c>
      <c r="F31" s="2">
        <v>17.880476999999999</v>
      </c>
      <c r="G31" s="2">
        <v>0.21488499999999999</v>
      </c>
      <c r="H31" s="2">
        <v>17.521183600000001</v>
      </c>
      <c r="I31" s="2">
        <v>18.239770799999999</v>
      </c>
    </row>
    <row r="32" spans="1:9" ht="12.75" customHeight="1" x14ac:dyDescent="0.3">
      <c r="A32" s="1">
        <v>2</v>
      </c>
      <c r="B32" s="2" t="s">
        <v>15</v>
      </c>
      <c r="C32" s="5"/>
      <c r="D32" s="2" t="s">
        <v>11</v>
      </c>
      <c r="E32" s="2">
        <v>7205</v>
      </c>
      <c r="F32" s="2">
        <v>17.128035000000001</v>
      </c>
      <c r="G32" s="2">
        <v>0.103378</v>
      </c>
      <c r="H32" s="2">
        <v>16.9555343</v>
      </c>
      <c r="I32" s="2">
        <v>17.300535799999999</v>
      </c>
    </row>
    <row r="35" spans="1:9" ht="12.75" customHeight="1" x14ac:dyDescent="0.3">
      <c r="A35" s="3" t="s">
        <v>0</v>
      </c>
      <c r="B35" s="3" t="s">
        <v>1</v>
      </c>
      <c r="C35" s="3" t="s">
        <v>31</v>
      </c>
      <c r="D35" s="3" t="s">
        <v>3</v>
      </c>
      <c r="E35" s="3" t="s">
        <v>4</v>
      </c>
      <c r="F35" s="3" t="s">
        <v>5</v>
      </c>
      <c r="G35" s="3" t="s">
        <v>6</v>
      </c>
      <c r="H35" s="3" t="s">
        <v>7</v>
      </c>
      <c r="I35" s="3" t="s">
        <v>8</v>
      </c>
    </row>
    <row r="36" spans="1:9" ht="12.75" customHeight="1" x14ac:dyDescent="0.3">
      <c r="A36" s="3">
        <v>1</v>
      </c>
      <c r="B36" s="4" t="s">
        <v>9</v>
      </c>
      <c r="C36" s="4" t="s">
        <v>32</v>
      </c>
      <c r="D36" s="4" t="s">
        <v>11</v>
      </c>
      <c r="E36" s="4">
        <v>821</v>
      </c>
      <c r="F36" s="4">
        <v>17.464395</v>
      </c>
      <c r="G36" s="4">
        <v>0.226048</v>
      </c>
      <c r="H36" s="4">
        <v>17.0863245</v>
      </c>
      <c r="I36" s="4">
        <v>17.842465300000001</v>
      </c>
    </row>
    <row r="37" spans="1:9" ht="12.75" customHeight="1" x14ac:dyDescent="0.3">
      <c r="A37" s="3">
        <v>2</v>
      </c>
      <c r="B37" s="4" t="s">
        <v>9</v>
      </c>
      <c r="C37" s="4" t="s">
        <v>20</v>
      </c>
      <c r="D37" s="4" t="s">
        <v>11</v>
      </c>
      <c r="E37" s="4">
        <v>82</v>
      </c>
      <c r="F37" s="4">
        <v>21.181273000000001</v>
      </c>
      <c r="G37" s="4">
        <v>1.010246</v>
      </c>
      <c r="H37" s="4">
        <v>19.4756772</v>
      </c>
      <c r="I37" s="4">
        <v>22.886869099999998</v>
      </c>
    </row>
    <row r="38" spans="1:9" ht="12.75" customHeight="1" x14ac:dyDescent="0.3">
      <c r="A38" s="3">
        <v>3</v>
      </c>
      <c r="B38" s="4" t="s">
        <v>15</v>
      </c>
      <c r="C38" s="4" t="s">
        <v>32</v>
      </c>
      <c r="D38" s="4" t="s">
        <v>11</v>
      </c>
      <c r="E38" s="4">
        <v>6796</v>
      </c>
      <c r="F38" s="4">
        <v>17.188562999999998</v>
      </c>
      <c r="G38" s="4">
        <v>0.111374</v>
      </c>
      <c r="H38" s="4">
        <v>17.00272</v>
      </c>
      <c r="I38" s="4">
        <v>17.374405100000001</v>
      </c>
    </row>
    <row r="39" spans="1:9" ht="12.75" customHeight="1" x14ac:dyDescent="0.3">
      <c r="A39" s="3">
        <v>4</v>
      </c>
      <c r="B39" s="4" t="s">
        <v>15</v>
      </c>
      <c r="C39" s="4" t="s">
        <v>20</v>
      </c>
      <c r="D39" s="4" t="s">
        <v>11</v>
      </c>
      <c r="E39" s="4">
        <v>426</v>
      </c>
      <c r="F39" s="4">
        <v>16.275243</v>
      </c>
      <c r="G39" s="4">
        <v>0.199239</v>
      </c>
      <c r="H39" s="4">
        <v>15.9409344</v>
      </c>
      <c r="I39" s="4">
        <v>16.609551700000001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workbookViewId="0">
      <selection activeCell="N21" sqref="N21"/>
    </sheetView>
  </sheetViews>
  <sheetFormatPr defaultRowHeight="12.75" customHeight="1" x14ac:dyDescent="0.3"/>
  <sheetData>
    <row r="2" spans="1:9" ht="12.75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2.75" customHeight="1" x14ac:dyDescent="0.3">
      <c r="A3" s="1">
        <v>1</v>
      </c>
      <c r="B3" s="2" t="s">
        <v>9</v>
      </c>
      <c r="C3" s="2" t="s">
        <v>10</v>
      </c>
      <c r="D3" s="2" t="s">
        <v>11</v>
      </c>
      <c r="E3" s="2">
        <v>1323</v>
      </c>
      <c r="F3" s="2">
        <v>64.375928999999999</v>
      </c>
      <c r="G3" s="2">
        <v>0.77214799999999995</v>
      </c>
      <c r="H3" s="2">
        <v>63.086592799999998</v>
      </c>
      <c r="I3" s="2">
        <v>65.665266099999997</v>
      </c>
    </row>
    <row r="4" spans="1:9" ht="12.75" customHeight="1" x14ac:dyDescent="0.3">
      <c r="A4" s="1">
        <v>2</v>
      </c>
      <c r="B4" s="2" t="s">
        <v>9</v>
      </c>
      <c r="C4" s="2" t="s">
        <v>12</v>
      </c>
      <c r="D4" s="2" t="s">
        <v>11</v>
      </c>
      <c r="E4" s="2">
        <v>23</v>
      </c>
      <c r="F4" s="2">
        <v>43.091495000000002</v>
      </c>
      <c r="G4" s="2">
        <v>3.4560970000000002</v>
      </c>
      <c r="H4" s="2">
        <v>37.004236800000001</v>
      </c>
      <c r="I4" s="2">
        <v>49.178753100000002</v>
      </c>
    </row>
    <row r="5" spans="1:9" ht="12.75" customHeight="1" x14ac:dyDescent="0.3">
      <c r="A5" s="1">
        <v>3</v>
      </c>
      <c r="B5" s="2" t="s">
        <v>9</v>
      </c>
      <c r="C5" s="2" t="s">
        <v>13</v>
      </c>
      <c r="D5" s="2" t="s">
        <v>11</v>
      </c>
      <c r="E5" s="2">
        <v>114</v>
      </c>
      <c r="F5" s="2">
        <v>43.814642999999997</v>
      </c>
      <c r="G5" s="2">
        <v>2.7033320000000001</v>
      </c>
      <c r="H5" s="2">
        <v>39.262635000000003</v>
      </c>
      <c r="I5" s="2">
        <v>48.366651500000003</v>
      </c>
    </row>
    <row r="6" spans="1:9" ht="12.75" customHeight="1" x14ac:dyDescent="0.3">
      <c r="A6" s="1">
        <v>4</v>
      </c>
      <c r="B6" s="2" t="s">
        <v>9</v>
      </c>
      <c r="C6" s="2" t="s">
        <v>14</v>
      </c>
      <c r="D6" s="2" t="s">
        <v>11</v>
      </c>
      <c r="E6" s="2">
        <v>650</v>
      </c>
      <c r="F6" s="2">
        <v>90.000490999999997</v>
      </c>
      <c r="G6" s="2">
        <v>2.2225570000000001</v>
      </c>
      <c r="H6" s="2">
        <v>86.298361999999997</v>
      </c>
      <c r="I6" s="2">
        <v>93.7026197</v>
      </c>
    </row>
    <row r="7" spans="1:9" ht="12.75" customHeight="1" x14ac:dyDescent="0.3">
      <c r="A7" s="1">
        <v>5</v>
      </c>
      <c r="B7" s="2" t="s">
        <v>15</v>
      </c>
      <c r="C7" s="2" t="s">
        <v>10</v>
      </c>
      <c r="D7" s="2" t="s">
        <v>11</v>
      </c>
      <c r="E7" s="2">
        <v>10287</v>
      </c>
      <c r="F7" s="2">
        <v>65.234744000000006</v>
      </c>
      <c r="G7" s="2">
        <v>0.23963100000000001</v>
      </c>
      <c r="H7" s="2">
        <v>64.835784899999993</v>
      </c>
      <c r="I7" s="2">
        <v>65.633702200000002</v>
      </c>
    </row>
    <row r="8" spans="1:9" ht="12.75" customHeight="1" x14ac:dyDescent="0.3">
      <c r="A8" s="1">
        <v>6</v>
      </c>
      <c r="B8" s="2" t="s">
        <v>15</v>
      </c>
      <c r="C8" s="2" t="s">
        <v>12</v>
      </c>
      <c r="D8" s="2" t="s">
        <v>11</v>
      </c>
      <c r="E8" s="2">
        <v>971</v>
      </c>
      <c r="F8" s="2">
        <v>44.851689</v>
      </c>
      <c r="G8" s="2">
        <v>0.55503000000000002</v>
      </c>
      <c r="H8" s="2">
        <v>43.923104600000002</v>
      </c>
      <c r="I8" s="2">
        <v>45.780273899999997</v>
      </c>
    </row>
    <row r="9" spans="1:9" ht="12.75" customHeight="1" x14ac:dyDescent="0.3">
      <c r="A9" s="1">
        <v>7</v>
      </c>
      <c r="B9" s="2" t="s">
        <v>15</v>
      </c>
      <c r="C9" s="2" t="s">
        <v>13</v>
      </c>
      <c r="D9" s="2" t="s">
        <v>11</v>
      </c>
      <c r="E9" s="2">
        <v>877</v>
      </c>
      <c r="F9" s="2">
        <v>43.165714999999999</v>
      </c>
      <c r="G9" s="2">
        <v>0.52800499999999995</v>
      </c>
      <c r="H9" s="2">
        <v>42.282064200000001</v>
      </c>
      <c r="I9" s="2">
        <v>44.049366800000001</v>
      </c>
    </row>
    <row r="10" spans="1:9" ht="12.75" customHeight="1" x14ac:dyDescent="0.3">
      <c r="A10" s="1">
        <v>8</v>
      </c>
      <c r="B10" s="2" t="s">
        <v>15</v>
      </c>
      <c r="C10" s="2" t="s">
        <v>14</v>
      </c>
      <c r="D10" s="2" t="s">
        <v>11</v>
      </c>
      <c r="E10" s="2">
        <v>2754</v>
      </c>
      <c r="F10" s="2">
        <v>66.621634999999998</v>
      </c>
      <c r="G10" s="2">
        <v>0.658752</v>
      </c>
      <c r="H10" s="2">
        <v>65.523760199999998</v>
      </c>
      <c r="I10" s="2">
        <v>67.719510400000004</v>
      </c>
    </row>
    <row r="12" spans="1:9" ht="12.75" customHeight="1" x14ac:dyDescent="0.3">
      <c r="A12" s="3" t="s">
        <v>0</v>
      </c>
      <c r="B12" s="3" t="s">
        <v>1</v>
      </c>
      <c r="C12" s="3" t="s">
        <v>17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</row>
    <row r="13" spans="1:9" ht="12.75" customHeight="1" x14ac:dyDescent="0.3">
      <c r="A13" s="3">
        <v>1</v>
      </c>
      <c r="B13" s="4" t="s">
        <v>9</v>
      </c>
      <c r="C13" s="4" t="s">
        <v>10</v>
      </c>
      <c r="D13" s="4" t="s">
        <v>11</v>
      </c>
      <c r="E13" s="4">
        <v>1323</v>
      </c>
      <c r="F13" s="4">
        <v>64.375928999999999</v>
      </c>
      <c r="G13" s="4">
        <v>0.77214799999999995</v>
      </c>
      <c r="H13" s="4">
        <v>63.086592799999998</v>
      </c>
      <c r="I13" s="4">
        <v>65.665266099999997</v>
      </c>
    </row>
    <row r="14" spans="1:9" ht="12.75" customHeight="1" x14ac:dyDescent="0.3">
      <c r="A14" s="3">
        <v>2</v>
      </c>
      <c r="B14" s="4" t="s">
        <v>9</v>
      </c>
      <c r="C14" s="4" t="s">
        <v>13</v>
      </c>
      <c r="D14" s="4" t="s">
        <v>11</v>
      </c>
      <c r="E14" s="4">
        <v>787</v>
      </c>
      <c r="F14" s="4">
        <v>83.021823999999995</v>
      </c>
      <c r="G14" s="4">
        <v>2.2800240000000001</v>
      </c>
      <c r="H14" s="4">
        <v>79.2239723</v>
      </c>
      <c r="I14" s="4">
        <v>86.819675599999997</v>
      </c>
    </row>
    <row r="15" spans="1:9" ht="12.75" customHeight="1" x14ac:dyDescent="0.3">
      <c r="A15" s="3">
        <v>3</v>
      </c>
      <c r="B15" s="4" t="s">
        <v>15</v>
      </c>
      <c r="C15" s="4" t="s">
        <v>10</v>
      </c>
      <c r="D15" s="4" t="s">
        <v>11</v>
      </c>
      <c r="E15" s="4">
        <v>10287</v>
      </c>
      <c r="F15" s="4">
        <v>65.234744000000006</v>
      </c>
      <c r="G15" s="4">
        <v>0.23963100000000001</v>
      </c>
      <c r="H15" s="4">
        <v>64.835784899999993</v>
      </c>
      <c r="I15" s="4">
        <v>65.633702200000002</v>
      </c>
    </row>
    <row r="16" spans="1:9" ht="12.75" customHeight="1" x14ac:dyDescent="0.3">
      <c r="A16" s="3">
        <v>4</v>
      </c>
      <c r="B16" s="4" t="s">
        <v>15</v>
      </c>
      <c r="C16" s="4" t="s">
        <v>13</v>
      </c>
      <c r="D16" s="4" t="s">
        <v>11</v>
      </c>
      <c r="E16" s="4">
        <v>4602</v>
      </c>
      <c r="F16" s="4">
        <v>55.286782000000002</v>
      </c>
      <c r="G16" s="4">
        <v>0.48554999999999998</v>
      </c>
      <c r="H16" s="4">
        <v>54.477998100000001</v>
      </c>
      <c r="I16" s="4">
        <v>56.095565299999997</v>
      </c>
    </row>
    <row r="19" spans="1:9" ht="12.75" customHeight="1" x14ac:dyDescent="0.3">
      <c r="A19" s="1" t="s">
        <v>0</v>
      </c>
      <c r="B19" s="1" t="s">
        <v>1</v>
      </c>
      <c r="C19" s="5"/>
      <c r="D19" s="1" t="s">
        <v>3</v>
      </c>
      <c r="E19" s="1" t="s">
        <v>4</v>
      </c>
      <c r="F19" s="1" t="s">
        <v>5</v>
      </c>
      <c r="G19" s="1" t="s">
        <v>6</v>
      </c>
      <c r="H19" s="1" t="s">
        <v>7</v>
      </c>
      <c r="I19" s="1" t="s">
        <v>8</v>
      </c>
    </row>
    <row r="20" spans="1:9" ht="12.75" customHeight="1" x14ac:dyDescent="0.3">
      <c r="A20" s="1">
        <v>1</v>
      </c>
      <c r="B20" s="2" t="s">
        <v>9</v>
      </c>
      <c r="C20" s="5"/>
      <c r="D20" s="2" t="s">
        <v>11</v>
      </c>
      <c r="E20" s="2">
        <v>2110</v>
      </c>
      <c r="F20" s="2">
        <v>72.716352000000001</v>
      </c>
      <c r="G20" s="2">
        <v>1.506392</v>
      </c>
      <c r="H20" s="2">
        <v>70.209155899999999</v>
      </c>
      <c r="I20" s="2">
        <v>75.223548899999997</v>
      </c>
    </row>
    <row r="21" spans="1:9" ht="12.75" customHeight="1" x14ac:dyDescent="0.3">
      <c r="A21" s="1">
        <v>2</v>
      </c>
      <c r="B21" s="2" t="s">
        <v>15</v>
      </c>
      <c r="C21" s="5"/>
      <c r="D21" s="2" t="s">
        <v>11</v>
      </c>
      <c r="E21" s="2">
        <v>14889</v>
      </c>
      <c r="F21" s="2">
        <v>61.097647000000002</v>
      </c>
      <c r="G21" s="2">
        <v>0.29052</v>
      </c>
      <c r="H21" s="2">
        <v>60.614390499999999</v>
      </c>
      <c r="I21" s="2">
        <v>61.580904099999998</v>
      </c>
    </row>
    <row r="24" spans="1:9" ht="12.75" customHeight="1" x14ac:dyDescent="0.3">
      <c r="A24" s="3" t="s">
        <v>0</v>
      </c>
      <c r="B24" s="3" t="s">
        <v>1</v>
      </c>
      <c r="C24" s="3" t="s">
        <v>31</v>
      </c>
      <c r="D24" s="3" t="s">
        <v>3</v>
      </c>
      <c r="E24" s="3" t="s">
        <v>4</v>
      </c>
      <c r="F24" s="3" t="s">
        <v>5</v>
      </c>
      <c r="G24" s="3" t="s">
        <v>6</v>
      </c>
      <c r="H24" s="3" t="s">
        <v>7</v>
      </c>
      <c r="I24" s="3" t="s">
        <v>8</v>
      </c>
    </row>
    <row r="25" spans="1:9" ht="12.75" customHeight="1" x14ac:dyDescent="0.3">
      <c r="A25" s="3">
        <v>1</v>
      </c>
      <c r="B25" s="4" t="s">
        <v>9</v>
      </c>
      <c r="C25" s="4" t="s">
        <v>32</v>
      </c>
      <c r="D25" s="4" t="s">
        <v>11</v>
      </c>
      <c r="E25" s="4">
        <v>1460</v>
      </c>
      <c r="F25" s="4">
        <v>62.129393999999998</v>
      </c>
      <c r="G25" s="4">
        <v>0.78595300000000001</v>
      </c>
      <c r="H25" s="4">
        <v>60.8170055</v>
      </c>
      <c r="I25" s="4">
        <v>63.441781599999999</v>
      </c>
    </row>
    <row r="26" spans="1:9" ht="12.75" customHeight="1" x14ac:dyDescent="0.3">
      <c r="A26" s="3">
        <v>2</v>
      </c>
      <c r="B26" s="4" t="s">
        <v>9</v>
      </c>
      <c r="C26" s="4" t="s">
        <v>20</v>
      </c>
      <c r="D26" s="4" t="s">
        <v>11</v>
      </c>
      <c r="E26" s="4">
        <v>650</v>
      </c>
      <c r="F26" s="4">
        <v>90.000490999999997</v>
      </c>
      <c r="G26" s="4">
        <v>2.2225570000000001</v>
      </c>
      <c r="H26" s="4">
        <v>86.298361999999997</v>
      </c>
      <c r="I26" s="4">
        <v>93.7026197</v>
      </c>
    </row>
    <row r="27" spans="1:9" ht="12.75" customHeight="1" x14ac:dyDescent="0.3">
      <c r="A27" s="3">
        <v>3</v>
      </c>
      <c r="B27" s="4" t="s">
        <v>15</v>
      </c>
      <c r="C27" s="4" t="s">
        <v>32</v>
      </c>
      <c r="D27" s="4" t="s">
        <v>11</v>
      </c>
      <c r="E27" s="4">
        <v>12135</v>
      </c>
      <c r="F27" s="4">
        <v>59.673302</v>
      </c>
      <c r="G27" s="4">
        <v>0.34238099999999999</v>
      </c>
      <c r="H27" s="4">
        <v>59.103619999999999</v>
      </c>
      <c r="I27" s="4">
        <v>60.242983899999999</v>
      </c>
    </row>
    <row r="28" spans="1:9" ht="12.75" customHeight="1" x14ac:dyDescent="0.3">
      <c r="A28" s="3">
        <v>4</v>
      </c>
      <c r="B28" s="4" t="s">
        <v>15</v>
      </c>
      <c r="C28" s="4" t="s">
        <v>20</v>
      </c>
      <c r="D28" s="4" t="s">
        <v>11</v>
      </c>
      <c r="E28" s="4">
        <v>2754</v>
      </c>
      <c r="F28" s="4">
        <v>66.621634999999998</v>
      </c>
      <c r="G28" s="4">
        <v>0.658752</v>
      </c>
      <c r="H28" s="4">
        <v>65.523760199999998</v>
      </c>
      <c r="I28" s="4">
        <v>67.719510400000004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Ratios</vt:lpstr>
      <vt:lpstr>CFL outputs</vt:lpstr>
      <vt:lpstr>Non-CFL outputs</vt:lpstr>
    </vt:vector>
  </TitlesOfParts>
  <Company>KEMA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Mahone</dc:creator>
  <cp:lastModifiedBy>KJM</cp:lastModifiedBy>
  <dcterms:created xsi:type="dcterms:W3CDTF">2011-10-03T01:45:40Z</dcterms:created>
  <dcterms:modified xsi:type="dcterms:W3CDTF">2015-05-15T14:34:08Z</dcterms:modified>
</cp:coreProperties>
</file>